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4275" yWindow="915" windowWidth="19800" windowHeight="11475"/>
  </bookViews>
  <sheets>
    <sheet name="Table 1" sheetId="1" r:id="rId1"/>
  </sheets>
  <definedNames>
    <definedName name="_xlnm.Print_Area" localSheetId="0">'Table 1'!$A$1:$E$29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C9" i="1" l="1"/>
  <c r="C12" i="1"/>
  <c r="C17" i="1" s="1"/>
</calcChain>
</file>

<file path=xl/sharedStrings.xml><?xml version="1.0" encoding="utf-8"?>
<sst xmlns="http://schemas.openxmlformats.org/spreadsheetml/2006/main" count="65" uniqueCount="36">
  <si>
    <t>Budget</t>
  </si>
  <si>
    <t>Summer field technicians: technicians will perform plant, soil, and resin bag sampling for all 238 plots .  $12/hr, 67 day temp/casual appointment 100% time, 3 technicians per year for two years.  93% of cost is salary, 7% is benefits (FTE 1.0 for 67 days).</t>
  </si>
  <si>
    <t>Undergraduate hourly employment:  hourly students will process soil and plant samples for all 238 plots.  $12/hour, 15 hrs/week, (37.5% time), 9 mo (36 wk) academic year, 1 student per year for two years. 100% salary, 0% benefits  for UMN undergraduate students (FTE 0.375).</t>
  </si>
  <si>
    <t>Leave Blank</t>
  </si>
  <si>
    <t>Post-Doctoral Associate (Cristina Portales Reyes): will coordinate all activities with Gutknecht and Isbell, will oversee hourly workers, and will assist with all  project activities.  $49,000 salary/year plus 21.4% fringe.  24 months of 1 post-doctoral associate at 100% time, with a 2% raise in year 2.  82% of cost is salary 18% of cost is benefits (FTE 1.0)</t>
  </si>
  <si>
    <t>Resin bag materials; $5/sample, 3 samples/yr = $15 sample/yr</t>
  </si>
  <si>
    <t>Colormetirc nitrate analysis assay, $2/sample x 3 samples/yr = $6 sample/yr</t>
  </si>
  <si>
    <t>C:N analysis consumables, $4/sample, 1 sample/yr each for soil and plants = $8 sample/yr</t>
  </si>
  <si>
    <t xml:space="preserve">Microbial decomposition enzyme activity assay; $5/sample x 1 sample/yr = $5 sample/yr. </t>
  </si>
  <si>
    <t>Laboratory consumables (price per sample x 238 plots x 2 years)</t>
  </si>
  <si>
    <t>Travel to field sites ($0.58/mile x 60 miles round  trip x 12 trips per ear, x 2 years):  Travel between UMN St. Paul campus and Cedar Creek Ecosystem Science reserve for field work, field sampling, and sample transfer, per UMN policy.</t>
  </si>
  <si>
    <t>$                       -</t>
  </si>
  <si>
    <t>Gutknecht salary match, 1% salary &amp; fringe/year</t>
  </si>
  <si>
    <t>UMN overhead (54%)</t>
  </si>
  <si>
    <t>$                    -</t>
  </si>
  <si>
    <t>secured</t>
  </si>
  <si>
    <t>Technician (Carol Loopstra, Gutknecht lab): technician will overse sample processing and will run lab equipment.  Technician will also assist with summer field work when needed.  6.25% of employment (2.5 hrs/wk on this project), 2% raise per year.  1 technician per each of 2 full calendar years (52 wks).  75% of cost is salary, 25% is benefits (FTE 0.0625).</t>
  </si>
  <si>
    <t>NA</t>
  </si>
  <si>
    <t>ENVIRONMENT AND NATURAL RESOURCES TRUST FUND BUDGET</t>
  </si>
  <si>
    <t>Amount Spent</t>
  </si>
  <si>
    <t>Balance</t>
  </si>
  <si>
    <t>BUDGET ITEM</t>
  </si>
  <si>
    <t>Personnel (Wages and Benefits)</t>
  </si>
  <si>
    <t>Travel expenses in Minnesota</t>
  </si>
  <si>
    <t>Other</t>
  </si>
  <si>
    <t>COLUMN TOTAL</t>
  </si>
  <si>
    <t>SOURCE AND USE OF OTHER FUNDS CONTRIBUTED TO THE PROJECT</t>
  </si>
  <si>
    <t>Status</t>
  </si>
  <si>
    <t>Amount</t>
  </si>
  <si>
    <t>Spent</t>
  </si>
  <si>
    <t>Non-State:</t>
  </si>
  <si>
    <t>State:</t>
  </si>
  <si>
    <t>In kind:</t>
  </si>
  <si>
    <t>$                        -</t>
  </si>
  <si>
    <r>
      <rPr>
        <b/>
        <sz val="11"/>
        <rFont val="Calibri"/>
        <family val="2"/>
      </rPr>
      <t>Amount legally obligated but
not yet spent</t>
    </r>
  </si>
  <si>
    <t>Attachment A: Project Budget Spreadsheet Environment and Natural Resources Trust Fund
M.L. 2020 Budget Spreadsheet Legal Citation:
Project Manager: Jessica Gutknecht
Project Title: Identifying prairie mixes to reduce pollution Organization: Regents of the University of Minnesota 
Project Budget: $199,917
Project Length and Completion Date: 07/01/2020-06/30/2022
Today's Date: Monday, April 15th,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</si>
</sst>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2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1F1F1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right" vertical="top" wrapText="1"/>
    </xf>
    <xf numFmtId="42" fontId="4" fillId="2" borderId="2" xfId="0" applyNumberFormat="1" applyFont="1" applyFill="1" applyBorder="1" applyAlignment="1">
      <alignment horizontal="left" vertical="center" wrapText="1" indent="2"/>
    </xf>
    <xf numFmtId="42" fontId="1" fillId="0" borderId="2" xfId="0" applyNumberFormat="1" applyFont="1" applyFill="1" applyBorder="1" applyAlignment="1">
      <alignment horizontal="left" wrapText="1"/>
    </xf>
    <xf numFmtId="42" fontId="2" fillId="0" borderId="2" xfId="0" applyNumberFormat="1" applyFont="1" applyFill="1" applyBorder="1" applyAlignment="1">
      <alignment horizontal="left" vertical="top" wrapText="1"/>
    </xf>
    <xf numFmtId="42" fontId="8" fillId="3" borderId="2" xfId="0" applyNumberFormat="1" applyFont="1" applyFill="1" applyBorder="1" applyAlignment="1">
      <alignment horizontal="left" vertical="top" wrapText="1"/>
    </xf>
    <xf numFmtId="42" fontId="3" fillId="0" borderId="2" xfId="0" applyNumberFormat="1" applyFont="1" applyFill="1" applyBorder="1" applyAlignment="1">
      <alignment horizontal="left" vertical="top" wrapText="1"/>
    </xf>
    <xf numFmtId="42" fontId="1" fillId="0" borderId="2" xfId="0" applyNumberFormat="1" applyFont="1" applyFill="1" applyBorder="1" applyAlignment="1">
      <alignment horizontal="left" vertical="top" wrapText="1"/>
    </xf>
    <xf numFmtId="42" fontId="8" fillId="0" borderId="2" xfId="0" applyNumberFormat="1" applyFont="1" applyFill="1" applyBorder="1" applyAlignment="1">
      <alignment horizontal="left" vertical="top" wrapText="1"/>
    </xf>
    <xf numFmtId="42" fontId="5" fillId="0" borderId="2" xfId="0" applyNumberFormat="1" applyFont="1" applyFill="1" applyBorder="1" applyAlignment="1">
      <alignment horizontal="right" vertical="top" wrapText="1"/>
    </xf>
    <xf numFmtId="42" fontId="1" fillId="0" borderId="0" xfId="0" applyNumberFormat="1" applyFont="1" applyFill="1" applyBorder="1" applyAlignment="1">
      <alignment horizontal="left" vertical="top"/>
    </xf>
    <xf numFmtId="42" fontId="7" fillId="3" borderId="2" xfId="0" applyNumberFormat="1" applyFont="1" applyFill="1" applyBorder="1" applyAlignment="1">
      <alignment horizontal="center" vertical="top" wrapText="1"/>
    </xf>
    <xf numFmtId="42" fontId="7" fillId="0" borderId="2" xfId="0" applyNumberFormat="1" applyFont="1" applyFill="1" applyBorder="1" applyAlignment="1">
      <alignment horizontal="center" vertical="top" wrapText="1"/>
    </xf>
    <xf numFmtId="42" fontId="10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 indent="2"/>
    </xf>
    <xf numFmtId="42" fontId="4" fillId="2" borderId="2" xfId="0" applyNumberFormat="1" applyFont="1" applyFill="1" applyBorder="1" applyAlignment="1">
      <alignment horizontal="left" wrapText="1" indent="2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42" fontId="11" fillId="0" borderId="9" xfId="0" applyNumberFormat="1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2" fontId="8" fillId="0" borderId="6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318191</xdr:colOff>
      <xdr:row>0</xdr:row>
      <xdr:rowOff>2173</xdr:rowOff>
    </xdr:from>
    <xdr:to>
      <xdr:col>4</xdr:col>
      <xdr:colOff>712395</xdr:colOff>
      <xdr:row>0</xdr:row>
      <xdr:rowOff>729020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691" y="2173"/>
          <a:ext cx="1082121" cy="726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4" zoomScale="90" zoomScaleNormal="90" workbookViewId="0">
      <selection activeCell="A12" sqref="A12:B12"/>
    </sheetView>
  </sheetViews>
  <sheetFormatPr defaultColWidth="9" defaultRowHeight="15" x14ac:dyDescent="0.2"/>
  <cols>
    <col min="1" max="1" width="83.5" style="4" customWidth="1"/>
    <col min="2" max="2" width="12" style="4" customWidth="1"/>
    <col min="3" max="3" width="12.1640625" style="37" customWidth="1"/>
    <col min="4" max="4" width="12" style="4" customWidth="1"/>
    <col min="5" max="5" width="12.6640625" style="4" customWidth="1"/>
    <col min="6" max="6" width="9" style="4"/>
    <col min="7" max="7" width="21.6640625" style="4" customWidth="1"/>
    <col min="8" max="16384" width="9" style="4"/>
  </cols>
  <sheetData>
    <row r="1" spans="1:7" ht="107.25" customHeight="1" x14ac:dyDescent="0.2">
      <c r="A1" s="2" t="s">
        <v>35</v>
      </c>
      <c r="B1" s="3"/>
      <c r="C1" s="3"/>
      <c r="D1" s="3"/>
      <c r="E1" s="3"/>
    </row>
    <row r="2" spans="1:7" ht="27.75" customHeight="1" x14ac:dyDescent="0.2">
      <c r="A2" s="5" t="s">
        <v>18</v>
      </c>
      <c r="B2" s="6"/>
      <c r="C2" s="29" t="s">
        <v>0</v>
      </c>
      <c r="D2" s="8" t="s">
        <v>19</v>
      </c>
      <c r="E2" s="7" t="s">
        <v>20</v>
      </c>
    </row>
    <row r="3" spans="1:7" ht="12.75" customHeight="1" x14ac:dyDescent="0.25">
      <c r="A3" s="9" t="s">
        <v>21</v>
      </c>
      <c r="B3" s="10"/>
      <c r="C3" s="30"/>
      <c r="D3" s="1"/>
      <c r="E3" s="1"/>
    </row>
    <row r="4" spans="1:7" ht="12.75" customHeight="1" x14ac:dyDescent="0.2">
      <c r="A4" s="9" t="s">
        <v>22</v>
      </c>
      <c r="B4" s="10"/>
      <c r="C4" s="31">
        <f>SUM(C5:C8)</f>
        <v>182898</v>
      </c>
      <c r="D4" s="11" t="s">
        <v>14</v>
      </c>
      <c r="E4" s="11" t="s">
        <v>14</v>
      </c>
    </row>
    <row r="5" spans="1:7" ht="46.5" customHeight="1" x14ac:dyDescent="0.2">
      <c r="A5" s="20" t="s">
        <v>1</v>
      </c>
      <c r="B5" s="21"/>
      <c r="C5" s="38">
        <v>38592</v>
      </c>
      <c r="D5" s="26" t="s">
        <v>3</v>
      </c>
      <c r="E5" s="26" t="s">
        <v>3</v>
      </c>
    </row>
    <row r="6" spans="1:7" ht="60" customHeight="1" x14ac:dyDescent="0.2">
      <c r="A6" s="24" t="s">
        <v>2</v>
      </c>
      <c r="B6" s="25"/>
      <c r="C6" s="32">
        <v>12960</v>
      </c>
      <c r="D6" s="26" t="s">
        <v>3</v>
      </c>
      <c r="E6" s="26" t="s">
        <v>3</v>
      </c>
    </row>
    <row r="7" spans="1:7" ht="60.75" customHeight="1" x14ac:dyDescent="0.2">
      <c r="A7" s="24" t="s">
        <v>16</v>
      </c>
      <c r="B7" s="25"/>
      <c r="C7" s="32">
        <v>8314</v>
      </c>
      <c r="D7" s="26"/>
      <c r="E7" s="26"/>
    </row>
    <row r="8" spans="1:7" ht="60" customHeight="1" x14ac:dyDescent="0.2">
      <c r="A8" s="24" t="s">
        <v>4</v>
      </c>
      <c r="B8" s="25"/>
      <c r="C8" s="32">
        <v>123032</v>
      </c>
      <c r="D8" s="26" t="s">
        <v>3</v>
      </c>
      <c r="E8" s="26" t="s">
        <v>3</v>
      </c>
    </row>
    <row r="9" spans="1:7" ht="12.75" customHeight="1" x14ac:dyDescent="0.25">
      <c r="A9" s="9" t="s">
        <v>23</v>
      </c>
      <c r="B9" s="10"/>
      <c r="C9" s="33">
        <f>SUM(C10:C10)</f>
        <v>835</v>
      </c>
      <c r="D9" s="1"/>
      <c r="E9" s="1"/>
    </row>
    <row r="10" spans="1:7" ht="45.75" customHeight="1" x14ac:dyDescent="0.2">
      <c r="A10" s="20" t="s">
        <v>10</v>
      </c>
      <c r="B10" s="21"/>
      <c r="C10" s="39">
        <v>835</v>
      </c>
      <c r="D10" s="12"/>
      <c r="E10" s="12"/>
    </row>
    <row r="11" spans="1:7" ht="12.75" customHeight="1" x14ac:dyDescent="0.25">
      <c r="A11" s="9" t="s">
        <v>24</v>
      </c>
      <c r="B11" s="10"/>
      <c r="C11" s="34"/>
      <c r="D11" s="1"/>
      <c r="E11" s="1"/>
    </row>
    <row r="12" spans="1:7" ht="17.25" customHeight="1" x14ac:dyDescent="0.2">
      <c r="A12" s="53" t="s">
        <v>9</v>
      </c>
      <c r="B12" s="54"/>
      <c r="C12" s="40">
        <f>SUM(C13:C16)</f>
        <v>16184</v>
      </c>
      <c r="D12" s="27"/>
      <c r="E12" s="27"/>
    </row>
    <row r="13" spans="1:7" ht="17.25" customHeight="1" x14ac:dyDescent="0.2">
      <c r="A13" s="20" t="s">
        <v>8</v>
      </c>
      <c r="B13" s="21"/>
      <c r="C13" s="35">
        <v>2380</v>
      </c>
      <c r="D13" s="28" t="s">
        <v>14</v>
      </c>
      <c r="E13" s="28" t="s">
        <v>14</v>
      </c>
    </row>
    <row r="14" spans="1:7" ht="17.25" customHeight="1" x14ac:dyDescent="0.2">
      <c r="A14" s="22" t="s">
        <v>5</v>
      </c>
      <c r="B14" s="23"/>
      <c r="C14" s="35">
        <v>7140</v>
      </c>
      <c r="D14" s="28"/>
      <c r="E14" s="28"/>
    </row>
    <row r="15" spans="1:7" ht="17.25" customHeight="1" x14ac:dyDescent="0.2">
      <c r="A15" s="22" t="s">
        <v>6</v>
      </c>
      <c r="B15" s="23"/>
      <c r="C15" s="35">
        <v>2856</v>
      </c>
      <c r="D15" s="28"/>
      <c r="E15" s="28"/>
    </row>
    <row r="16" spans="1:7" ht="17.25" customHeight="1" thickBot="1" x14ac:dyDescent="0.25">
      <c r="A16" s="49" t="s">
        <v>7</v>
      </c>
      <c r="B16" s="50"/>
      <c r="C16" s="51">
        <v>3808</v>
      </c>
      <c r="D16" s="52"/>
      <c r="E16" s="52"/>
      <c r="G16" s="37"/>
    </row>
    <row r="17" spans="1:8" ht="12.75" customHeight="1" thickTop="1" x14ac:dyDescent="0.2">
      <c r="A17" s="45" t="s">
        <v>25</v>
      </c>
      <c r="B17" s="46"/>
      <c r="C17" s="47">
        <f>SUM(C12,C9,C4)</f>
        <v>199917</v>
      </c>
      <c r="D17" s="48" t="s">
        <v>14</v>
      </c>
      <c r="E17" s="48" t="s">
        <v>14</v>
      </c>
    </row>
    <row r="18" spans="1:8" ht="11.25" customHeight="1" x14ac:dyDescent="0.25">
      <c r="A18" s="13"/>
      <c r="B18" s="13"/>
      <c r="C18" s="13"/>
      <c r="D18" s="13"/>
      <c r="E18" s="13"/>
      <c r="H18" s="41"/>
    </row>
    <row r="19" spans="1:8" s="41" customFormat="1" ht="15.75" customHeight="1" x14ac:dyDescent="0.25">
      <c r="A19" s="42" t="s">
        <v>26</v>
      </c>
      <c r="B19" s="43" t="s">
        <v>27</v>
      </c>
      <c r="C19" s="44" t="s">
        <v>28</v>
      </c>
      <c r="D19" s="43" t="s">
        <v>29</v>
      </c>
      <c r="E19" s="43" t="s">
        <v>20</v>
      </c>
    </row>
    <row r="20" spans="1:8" ht="12.75" customHeight="1" x14ac:dyDescent="0.25">
      <c r="A20" s="15" t="s">
        <v>30</v>
      </c>
      <c r="B20" s="1"/>
      <c r="C20" s="30"/>
      <c r="D20" s="1"/>
      <c r="E20" s="1"/>
    </row>
    <row r="21" spans="1:8" ht="12.75" customHeight="1" x14ac:dyDescent="0.2">
      <c r="A21" s="12"/>
      <c r="B21" s="16"/>
      <c r="C21" s="36" t="s">
        <v>11</v>
      </c>
      <c r="D21" s="11" t="s">
        <v>14</v>
      </c>
      <c r="E21" s="11" t="s">
        <v>14</v>
      </c>
    </row>
    <row r="22" spans="1:8" ht="12.75" customHeight="1" x14ac:dyDescent="0.25">
      <c r="A22" s="15" t="s">
        <v>31</v>
      </c>
      <c r="B22" s="1"/>
      <c r="C22" s="30"/>
      <c r="D22" s="1"/>
      <c r="E22" s="1"/>
    </row>
    <row r="23" spans="1:8" ht="14.25" customHeight="1" x14ac:dyDescent="0.2">
      <c r="A23" s="12"/>
      <c r="B23" s="17"/>
      <c r="C23" s="36" t="s">
        <v>11</v>
      </c>
      <c r="D23" s="11" t="s">
        <v>14</v>
      </c>
      <c r="E23" s="11" t="s">
        <v>14</v>
      </c>
    </row>
    <row r="24" spans="1:8" ht="12.75" customHeight="1" x14ac:dyDescent="0.25">
      <c r="A24" s="15" t="s">
        <v>32</v>
      </c>
      <c r="B24" s="1"/>
      <c r="C24" s="30"/>
      <c r="D24" s="1"/>
      <c r="E24" s="1"/>
    </row>
    <row r="25" spans="1:8" ht="17.25" customHeight="1" x14ac:dyDescent="0.2">
      <c r="A25" s="12" t="s">
        <v>12</v>
      </c>
      <c r="B25" s="16" t="s">
        <v>15</v>
      </c>
      <c r="C25" s="36">
        <v>2292</v>
      </c>
      <c r="D25" s="11" t="s">
        <v>14</v>
      </c>
      <c r="E25" s="11" t="s">
        <v>14</v>
      </c>
    </row>
    <row r="26" spans="1:8" ht="15.75" customHeight="1" x14ac:dyDescent="0.2">
      <c r="A26" s="12" t="s">
        <v>13</v>
      </c>
      <c r="B26" s="16" t="s">
        <v>15</v>
      </c>
      <c r="C26" s="36">
        <v>106729</v>
      </c>
      <c r="D26" s="11"/>
      <c r="E26" s="11"/>
    </row>
    <row r="27" spans="1:8" ht="33.950000000000003" customHeight="1" x14ac:dyDescent="0.2">
      <c r="A27" s="14"/>
      <c r="B27" s="18" t="s">
        <v>34</v>
      </c>
      <c r="C27" s="29" t="s">
        <v>0</v>
      </c>
      <c r="D27" s="7" t="s">
        <v>29</v>
      </c>
      <c r="E27" s="7" t="s">
        <v>20</v>
      </c>
    </row>
    <row r="28" spans="1:8" ht="15.75" customHeight="1" x14ac:dyDescent="0.2">
      <c r="A28" s="12"/>
      <c r="B28" s="11" t="s">
        <v>33</v>
      </c>
      <c r="C28" s="36" t="s">
        <v>11</v>
      </c>
      <c r="D28" s="11" t="s">
        <v>14</v>
      </c>
      <c r="E28" s="11" t="s">
        <v>14</v>
      </c>
    </row>
    <row r="29" spans="1:8" ht="12.75" customHeight="1" x14ac:dyDescent="0.2">
      <c r="A29" s="19" t="s">
        <v>17</v>
      </c>
      <c r="B29" s="11" t="s">
        <v>33</v>
      </c>
      <c r="C29" s="36" t="s">
        <v>11</v>
      </c>
      <c r="D29" s="11" t="s">
        <v>14</v>
      </c>
      <c r="E29" s="11" t="s">
        <v>14</v>
      </c>
    </row>
  </sheetData>
  <mergeCells count="16">
    <mergeCell ref="A1:E1"/>
    <mergeCell ref="A2:B2"/>
    <mergeCell ref="A3:B3"/>
    <mergeCell ref="A4:B4"/>
    <mergeCell ref="A5:B5"/>
    <mergeCell ref="A6:B6"/>
    <mergeCell ref="A8:B8"/>
    <mergeCell ref="A13:B13"/>
    <mergeCell ref="A17:B17"/>
    <mergeCell ref="A18:E18"/>
    <mergeCell ref="A7:B7"/>
    <mergeCell ref="A16:B16"/>
    <mergeCell ref="A9:B9"/>
    <mergeCell ref="A10:B10"/>
    <mergeCell ref="A11:B11"/>
    <mergeCell ref="A12:B12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2019-05-07T18:08:29Z</cp:lastPrinted>
  <dcterms:created xsi:type="dcterms:W3CDTF">2019-04-12T17:47:24Z</dcterms:created>
  <dcterms:modified xsi:type="dcterms:W3CDTF">2019-05-07T18:11:22Z</dcterms:modified>
</cp:coreProperties>
</file>