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E34" i="1"/>
  <c r="E21" i="1"/>
  <c r="E13" i="1"/>
  <c r="E19" i="1"/>
  <c r="E22" i="1"/>
  <c r="E24" i="1"/>
  <c r="E26" i="1"/>
  <c r="E27" i="1"/>
  <c r="D27" i="1"/>
  <c r="C27" i="1"/>
</calcChain>
</file>

<file path=xl/sharedStrings.xml><?xml version="1.0" encoding="utf-8"?>
<sst xmlns="http://schemas.openxmlformats.org/spreadsheetml/2006/main" count="53" uniqueCount="44">
  <si>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</si>
  <si>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</si>
  <si>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</si>
  <si>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</si>
  <si>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</si>
  <si>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</si>
  <si>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</si>
  <si>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</si>
  <si>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</si>
  <si>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</si>
  <si>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</si>
  <si>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</si>
  <si>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</si>
  <si>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</si>
  <si>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</si>
  <si>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</si>
  <si>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</si>
  <si>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</si>
  <si>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</si>
  <si>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</si>
  <si>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</si>
  <si>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</si>
  <si>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</si>
  <si>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</si>
  <si>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</si>
  <si>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 xml:space="preserve">The University of Minnesota does not charge the State of Minnesota its typical overhead rate of 54% of the total modified direct costs.  </t>
  </si>
  <si>
    <t>Timothy LaPara, Professor (74% salary, 26% benefits); 2% FTE for three years; co-supervision of a post-doctoral researcher and a research technician.</t>
  </si>
  <si>
    <t>Satoshi Ishii, Assistant Professor (74% salary, 26% benefits); 8% FTE for three years; project supervision, supervision of a post-doctoral researcher and a research technician, project reporting.</t>
  </si>
  <si>
    <t>Postdoctoral research associate (80% salary, 20% benefits); 100% FTE for 36 months; perform microfluidic qPCR and quantify pathogens, perform data analysis</t>
  </si>
  <si>
    <t>Research technician (77% salary, 23% benefits); 100% FTE for 36 months; sample collection, DNA/RNA extractions, water quality analysis</t>
  </si>
  <si>
    <t>Secured</t>
  </si>
  <si>
    <r>
      <t>Project Title:</t>
    </r>
    <r>
      <rPr>
        <sz val="11"/>
        <rFont val="Calibri"/>
        <family val="2"/>
        <scheme val="minor"/>
      </rPr>
      <t xml:space="preserve"> Assessment of Water Quality for Reuse: Phase II</t>
    </r>
  </si>
  <si>
    <r>
      <t xml:space="preserve">Project Manager: </t>
    </r>
    <r>
      <rPr>
        <sz val="11"/>
        <rFont val="Calibri"/>
        <family val="2"/>
        <scheme val="minor"/>
      </rPr>
      <t>Satoshi Ishii</t>
    </r>
  </si>
  <si>
    <r>
      <t xml:space="preserve">Organization: </t>
    </r>
    <r>
      <rPr>
        <sz val="11"/>
        <rFont val="Calibri"/>
        <family val="2"/>
        <scheme val="minor"/>
      </rPr>
      <t>University of Minnesota</t>
    </r>
  </si>
  <si>
    <r>
      <t xml:space="preserve">Project Length and Completion Date: </t>
    </r>
    <r>
      <rPr>
        <sz val="11"/>
        <rFont val="Calibri"/>
        <family val="2"/>
        <scheme val="minor"/>
      </rPr>
      <t>3 years, June 30th, 2023</t>
    </r>
  </si>
  <si>
    <t>N/A</t>
  </si>
  <si>
    <t>M.L. 2017, Chp. 96, Sec. 2, Subd. 04f; Assessment of Water Quality for Reuse</t>
  </si>
  <si>
    <t>Field supplies (a high-performance vacuum pump: $2,000; tubings: $1,000; other reagents: $1,000)</t>
  </si>
  <si>
    <t>Lab supplies (Membrane filters: 500 samples at $20/sample; DNA/RNA extraction kits: 500 samples at $10/sample; Reagents for microfluidic qPCR pathogen and ARG detections: 500 samples at $60/sample; general water quality analysis: 500 samples at $20/sample; Quanti-Tray sealer for fecal indicator bacteria testing: $4,800; Glassware: $200)</t>
  </si>
  <si>
    <t>In-state travel to collect samples (Approximately 10,345 miles at .58/mile per U of M travel policy)</t>
  </si>
  <si>
    <t>University of Minnesota Genomics Center: microfluidic qPCRuser fee (Approx $333/run x 12 runs)</t>
  </si>
  <si>
    <r>
      <t xml:space="preserve">Project Budget: </t>
    </r>
    <r>
      <rPr>
        <sz val="11"/>
        <rFont val="Calibri"/>
        <family val="2"/>
        <scheme val="minor"/>
      </rPr>
      <t>$476,000</t>
    </r>
  </si>
  <si>
    <t>Minnesota Department of Health provides salary + benefits to its members for this project.</t>
  </si>
  <si>
    <r>
      <t xml:space="preserve">Today's Date: </t>
    </r>
    <r>
      <rPr>
        <sz val="11"/>
        <rFont val="Calibri"/>
        <family val="2"/>
        <scheme val="minor"/>
      </rPr>
      <t>April 12th,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</si>
</sst>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0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0"/>
  <sheetViews>
    <sheetView tabSelected="1" view="pageBreakPreview" zoomScale="150" zoomScaleNormal="150" zoomScaleSheetLayoutView="100" zoomScalePageLayoutView="150" workbookViewId="0">
      <selection activeCell="A10" sqref="A10"/>
    </sheetView>
  </sheetViews>
  <sheetFormatPr defaultColWidth="7.85546875" defaultRowHeight="15" x14ac:dyDescent="0.2"/>
  <cols>
    <col min="1" max="1" width="68.42578125" style="1" customWidth="1"/>
    <col min="2" max="2" width="17.71093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24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32</v>
      </c>
      <c r="B5" s="6"/>
      <c r="C5" s="6"/>
    </row>
    <row r="6" spans="1:19" s="5" customFormat="1" ht="16.350000000000001" customHeight="1" x14ac:dyDescent="0.2">
      <c r="A6" s="5" t="s">
        <v>31</v>
      </c>
      <c r="B6" s="6"/>
      <c r="C6" s="6"/>
    </row>
    <row r="7" spans="1:19" s="5" customFormat="1" ht="16.350000000000001" customHeight="1" x14ac:dyDescent="0.2">
      <c r="A7" s="5" t="s">
        <v>33</v>
      </c>
      <c r="B7" s="6"/>
      <c r="C7" s="6"/>
    </row>
    <row r="8" spans="1:19" s="5" customFormat="1" ht="16.350000000000001" customHeight="1" x14ac:dyDescent="0.2">
      <c r="A8" s="9" t="s">
        <v>41</v>
      </c>
      <c r="B8" s="6"/>
      <c r="C8" s="6"/>
    </row>
    <row r="9" spans="1:19" s="3" customFormat="1" ht="16.350000000000001" customHeight="1" x14ac:dyDescent="0.2">
      <c r="A9" s="5" t="s">
        <v>34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43</v>
      </c>
      <c r="B10" s="6"/>
      <c r="C10" s="6"/>
      <c r="D10" s="19"/>
      <c r="E10" s="19"/>
    </row>
    <row r="11" spans="1:19" ht="33.6" customHeight="1" thickBot="1" x14ac:dyDescent="0.3">
      <c r="A11" s="23" t="s">
        <v>3</v>
      </c>
      <c r="B11" s="24"/>
      <c r="C11" s="22" t="s">
        <v>10</v>
      </c>
      <c r="D11" s="21" t="s">
        <v>2</v>
      </c>
      <c r="E11" s="22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3" t="s">
        <v>1</v>
      </c>
      <c r="B12" s="34"/>
      <c r="C12" s="18"/>
      <c r="D12" s="30"/>
      <c r="E12" s="31"/>
      <c r="F12" s="7"/>
      <c r="G12" s="7"/>
      <c r="H12" s="7"/>
      <c r="I12" s="7"/>
      <c r="J12" s="7"/>
      <c r="K12" s="7"/>
      <c r="L12" s="7"/>
    </row>
    <row r="13" spans="1:19" x14ac:dyDescent="0.2">
      <c r="A13" s="35" t="s">
        <v>4</v>
      </c>
      <c r="B13" s="35"/>
      <c r="C13" s="13">
        <v>402000</v>
      </c>
      <c r="D13" s="28">
        <v>0</v>
      </c>
      <c r="E13" s="28">
        <f>C13-D13</f>
        <v>402000</v>
      </c>
      <c r="F13" s="8"/>
      <c r="G13" s="8"/>
      <c r="H13" s="8"/>
      <c r="I13" s="8"/>
      <c r="J13" s="8"/>
      <c r="K13" s="8"/>
      <c r="L13" s="8"/>
      <c r="M13" s="2"/>
    </row>
    <row r="14" spans="1:19" ht="27.95" customHeight="1" x14ac:dyDescent="0.2">
      <c r="A14" s="37" t="s">
        <v>27</v>
      </c>
      <c r="B14" s="37"/>
      <c r="C14" s="29"/>
      <c r="D14" s="29"/>
      <c r="E14" s="29"/>
      <c r="F14" s="2"/>
      <c r="G14" s="8"/>
      <c r="H14" s="8"/>
      <c r="I14" s="8"/>
      <c r="J14" s="8"/>
      <c r="K14" s="8"/>
      <c r="L14" s="8"/>
      <c r="M14" s="2"/>
    </row>
    <row r="15" spans="1:19" ht="27.95" customHeight="1" x14ac:dyDescent="0.2">
      <c r="A15" s="37" t="s">
        <v>26</v>
      </c>
      <c r="B15" s="37"/>
      <c r="C15" s="29"/>
      <c r="D15" s="29"/>
      <c r="E15" s="29"/>
      <c r="F15" s="2"/>
      <c r="G15" s="8"/>
      <c r="H15" s="8"/>
      <c r="I15" s="8"/>
      <c r="J15" s="8"/>
      <c r="K15" s="8"/>
      <c r="L15" s="8"/>
      <c r="M15" s="2"/>
    </row>
    <row r="16" spans="1:19" ht="27.95" customHeight="1" x14ac:dyDescent="0.2">
      <c r="A16" s="37" t="s">
        <v>28</v>
      </c>
      <c r="B16" s="37"/>
      <c r="C16" s="29"/>
      <c r="D16" s="29"/>
      <c r="E16" s="29"/>
      <c r="F16" s="2"/>
      <c r="G16" s="8"/>
      <c r="H16" s="8"/>
      <c r="I16" s="8"/>
      <c r="J16" s="8"/>
      <c r="K16" s="8"/>
      <c r="L16" s="8"/>
      <c r="M16" s="2"/>
    </row>
    <row r="17" spans="1:13" ht="27.95" customHeight="1" x14ac:dyDescent="0.2">
      <c r="A17" s="36" t="s">
        <v>29</v>
      </c>
      <c r="B17" s="36"/>
      <c r="C17" s="29"/>
      <c r="D17" s="29"/>
      <c r="E17" s="29"/>
      <c r="F17" s="2"/>
      <c r="G17" s="8"/>
      <c r="H17" s="8"/>
      <c r="I17" s="8"/>
      <c r="J17" s="8"/>
      <c r="K17" s="8"/>
      <c r="L17" s="8"/>
      <c r="M17" s="2"/>
    </row>
    <row r="18" spans="1:13" x14ac:dyDescent="0.2">
      <c r="A18" s="35" t="s">
        <v>5</v>
      </c>
      <c r="B18" s="35"/>
      <c r="C18" s="13"/>
      <c r="D18" s="13"/>
      <c r="E18" s="1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40</v>
      </c>
      <c r="B19" s="36"/>
      <c r="C19" s="13">
        <v>4000</v>
      </c>
      <c r="D19" s="13">
        <v>0</v>
      </c>
      <c r="E19" s="13">
        <f t="shared" ref="E19" si="0">C19-D19</f>
        <v>4000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5" t="s">
        <v>6</v>
      </c>
      <c r="B20" s="35"/>
      <c r="C20" s="13"/>
      <c r="D20" s="13"/>
      <c r="E20" s="13"/>
      <c r="F20" s="8"/>
      <c r="G20" s="8"/>
      <c r="H20" s="8"/>
      <c r="I20" s="8"/>
      <c r="J20" s="8"/>
      <c r="K20" s="8"/>
      <c r="L20" s="8"/>
      <c r="M20" s="2"/>
    </row>
    <row r="21" spans="1:13" ht="16.5" customHeight="1" x14ac:dyDescent="0.2">
      <c r="A21" s="37" t="s">
        <v>37</v>
      </c>
      <c r="B21" s="37"/>
      <c r="C21" s="13">
        <v>4000</v>
      </c>
      <c r="D21" s="13">
        <v>0</v>
      </c>
      <c r="E21" s="13">
        <f t="shared" ref="E21" si="1">C21-D21</f>
        <v>4000</v>
      </c>
      <c r="F21" s="8"/>
      <c r="G21" s="8"/>
      <c r="H21" s="8"/>
      <c r="I21" s="8"/>
      <c r="J21" s="8"/>
      <c r="K21" s="8"/>
      <c r="L21" s="8"/>
      <c r="M21" s="2"/>
    </row>
    <row r="22" spans="1:13" ht="62.25" customHeight="1" x14ac:dyDescent="0.2">
      <c r="A22" s="37" t="s">
        <v>38</v>
      </c>
      <c r="B22" s="37"/>
      <c r="C22" s="13">
        <v>60000</v>
      </c>
      <c r="D22" s="13">
        <v>0</v>
      </c>
      <c r="E22" s="13">
        <f t="shared" ref="E22" si="2">C22-D22</f>
        <v>60000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5" t="s">
        <v>7</v>
      </c>
      <c r="B23" s="35"/>
      <c r="C23" s="13"/>
      <c r="D23" s="13"/>
      <c r="E23" s="13"/>
      <c r="F23" s="7"/>
      <c r="G23" s="7"/>
      <c r="H23" s="7"/>
      <c r="I23" s="7"/>
      <c r="J23" s="7"/>
      <c r="K23" s="7"/>
      <c r="L23" s="7"/>
      <c r="M23" s="7"/>
    </row>
    <row r="24" spans="1:13" x14ac:dyDescent="0.2">
      <c r="A24" s="36" t="s">
        <v>39</v>
      </c>
      <c r="B24" s="36"/>
      <c r="C24" s="13">
        <v>6000</v>
      </c>
      <c r="D24" s="13">
        <v>0</v>
      </c>
      <c r="E24" s="13">
        <f t="shared" ref="E24" si="3">C24-D24</f>
        <v>6000</v>
      </c>
    </row>
    <row r="25" spans="1:13" x14ac:dyDescent="0.2">
      <c r="A25" s="35" t="s">
        <v>12</v>
      </c>
      <c r="B25" s="35"/>
      <c r="C25" s="13"/>
      <c r="D25" s="13"/>
      <c r="E25" s="13"/>
    </row>
    <row r="26" spans="1:13" s="2" customFormat="1" x14ac:dyDescent="0.2">
      <c r="A26" s="35"/>
      <c r="B26" s="35"/>
      <c r="C26" s="13">
        <v>0</v>
      </c>
      <c r="D26" s="13">
        <v>0</v>
      </c>
      <c r="E26" s="13">
        <f t="shared" ref="E26" si="4">C26-D26</f>
        <v>0</v>
      </c>
    </row>
    <row r="27" spans="1:13" s="2" customFormat="1" x14ac:dyDescent="0.2">
      <c r="A27" s="38" t="s">
        <v>0</v>
      </c>
      <c r="B27" s="38"/>
      <c r="C27" s="13">
        <f>SUM(C13:C26)</f>
        <v>476000</v>
      </c>
      <c r="D27" s="13">
        <f>SUM(D13:D26)</f>
        <v>0</v>
      </c>
      <c r="E27" s="13">
        <f>SUM(E13:E26)</f>
        <v>476000</v>
      </c>
    </row>
    <row r="28" spans="1:13" s="2" customFormat="1" x14ac:dyDescent="0.2">
      <c r="A28" s="17"/>
      <c r="B28" s="17"/>
      <c r="C28" s="17"/>
      <c r="D28" s="17"/>
      <c r="E28" s="17"/>
    </row>
    <row r="29" spans="1:13" s="2" customFormat="1" ht="30" x14ac:dyDescent="0.2">
      <c r="A29" s="25" t="s">
        <v>22</v>
      </c>
      <c r="B29" s="26" t="s">
        <v>13</v>
      </c>
      <c r="C29" s="26" t="s">
        <v>15</v>
      </c>
      <c r="D29" s="26" t="s">
        <v>16</v>
      </c>
      <c r="E29" s="26" t="s">
        <v>17</v>
      </c>
    </row>
    <row r="30" spans="1:13" s="2" customFormat="1" x14ac:dyDescent="0.25">
      <c r="A30" s="16" t="s">
        <v>18</v>
      </c>
      <c r="B30" s="14"/>
      <c r="C30" s="15" t="s">
        <v>35</v>
      </c>
      <c r="D30" s="15" t="s">
        <v>35</v>
      </c>
      <c r="E30" s="15" t="s">
        <v>35</v>
      </c>
    </row>
    <row r="31" spans="1:13" s="2" customFormat="1" ht="15" customHeight="1" x14ac:dyDescent="0.25">
      <c r="A31" s="16" t="s">
        <v>19</v>
      </c>
      <c r="B31" s="14"/>
      <c r="C31" s="15" t="s">
        <v>35</v>
      </c>
      <c r="D31" s="15" t="s">
        <v>35</v>
      </c>
      <c r="E31" s="15" t="s">
        <v>35</v>
      </c>
    </row>
    <row r="32" spans="1:13" s="2" customFormat="1" x14ac:dyDescent="0.25">
      <c r="A32" s="16" t="s">
        <v>20</v>
      </c>
      <c r="B32" s="14"/>
      <c r="C32" s="15"/>
      <c r="D32" s="15"/>
      <c r="E32" s="15"/>
    </row>
    <row r="33" spans="1:5" s="2" customFormat="1" ht="30" x14ac:dyDescent="0.25">
      <c r="A33" s="32" t="s">
        <v>25</v>
      </c>
      <c r="B33" s="20" t="s">
        <v>30</v>
      </c>
      <c r="C33" s="15">
        <v>257000</v>
      </c>
      <c r="D33" s="15">
        <v>0</v>
      </c>
      <c r="E33" s="15">
        <f t="shared" ref="E33" si="5">C33-D33</f>
        <v>257000</v>
      </c>
    </row>
    <row r="34" spans="1:5" s="2" customFormat="1" ht="30" x14ac:dyDescent="0.25">
      <c r="A34" s="32" t="s">
        <v>42</v>
      </c>
      <c r="B34" s="20" t="s">
        <v>30</v>
      </c>
      <c r="C34" s="15">
        <v>10000</v>
      </c>
      <c r="D34" s="15">
        <v>0</v>
      </c>
      <c r="E34" s="15">
        <f t="shared" ref="E34" si="6">C34-D34</f>
        <v>10000</v>
      </c>
    </row>
    <row r="35" spans="1:5" s="2" customFormat="1" ht="45" x14ac:dyDescent="0.2">
      <c r="A35" s="27" t="s">
        <v>23</v>
      </c>
      <c r="B35" s="26" t="s">
        <v>14</v>
      </c>
      <c r="C35" s="26" t="s">
        <v>10</v>
      </c>
      <c r="D35" s="26" t="s">
        <v>16</v>
      </c>
      <c r="E35" s="26" t="s">
        <v>17</v>
      </c>
    </row>
    <row r="36" spans="1:5" s="2" customFormat="1" x14ac:dyDescent="0.25">
      <c r="A36" s="32" t="s">
        <v>36</v>
      </c>
      <c r="B36" s="14"/>
      <c r="C36" s="15">
        <v>148000</v>
      </c>
      <c r="D36" s="15">
        <v>133000</v>
      </c>
      <c r="E36" s="15">
        <v>15000</v>
      </c>
    </row>
    <row r="37" spans="1:5" s="2" customFormat="1" x14ac:dyDescent="0.2"/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</sheetData>
  <mergeCells count="16">
    <mergeCell ref="A22:B22"/>
    <mergeCell ref="A25:B25"/>
    <mergeCell ref="A26:B26"/>
    <mergeCell ref="A27:B27"/>
    <mergeCell ref="A23:B23"/>
    <mergeCell ref="A24:B24"/>
    <mergeCell ref="A21:B21"/>
    <mergeCell ref="A15:B15"/>
    <mergeCell ref="A18:B18"/>
    <mergeCell ref="A19:B19"/>
    <mergeCell ref="A20:B20"/>
    <mergeCell ref="A12:B12"/>
    <mergeCell ref="A13:B13"/>
    <mergeCell ref="A17:B17"/>
    <mergeCell ref="A14:B14"/>
    <mergeCell ref="A16:B16"/>
  </mergeCells>
  <phoneticPr fontId="1" type="noConversion"/>
  <pageMargins left="0.5" right="0.5" top="0.5" bottom="0.5" header="0.25" footer="0"/>
  <pageSetup scale="76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2019-04-12T14:09:35Z</cp:lastPrinted>
  <dcterms:created xsi:type="dcterms:W3CDTF">2001-02-08T10:40:59Z</dcterms:created>
  <dcterms:modified xsi:type="dcterms:W3CDTF">2019-05-09T00:22:17Z</dcterms:modified>
</cp:coreProperties>
</file>